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<sst xmlns="http://schemas.openxmlformats.org/spreadsheetml/2006/main" count="44" uniqueCount="44">
  <si>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</si>
  <si>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ICG230</t>
  </si>
  <si>
    <t xml:space="preserve">Ud</t>
  </si>
  <si>
    <t xml:space="preserve">Caldera a gas, doméstica, de condensación, de pie, para calefacción y A.C.S.</t>
  </si>
  <si>
    <r>
      <rPr>
        <sz val="8.25"/>
        <color rgb="FF000000"/>
        <rFont val="Arial"/>
        <family val="2"/>
      </rPr>
      <t xml:space="preserve">Caldera de pie, de condensación, para calefacción y A.C.S. acumulada, modelo VSC 206/4-5 90 ecoCOMPACT "VAILLANT", potencia útil de 4 a 20 kW (80/60°C), potencia de A.C.S. 24 kW, acumulador de A.C.S. de 90 l, caudal de A.C.S. 24,4 l/min para salto térmico de 30°C, dimensiones 1319x595x693 mm, con quemador modulante de gas natural, eficiencia energética clase A en calefacción, eficiencia energética clase A en A.C.S., perfil de consumo XL en A.C.S., con sistema electrónico con tecnología eBus y conexiones eléctricas ProE, sistema ADS de diagnóstico con pantalla retroiluminada, sistema Comfort Safe de funcionamiento de emergencia, bomba de circulación de alta eficiencia, vaso de expansión de 4 l para A.C.S. y vaso de expansión de 12 l para calefacción. Accesorios: kit hidráulico; ánodo electrónico para protección contra la corrosión; sifón para conexión con la red de recogida de condensados y conexión para válvula de seguridad; neutralizador de condensados. Totalmente montada, conexionada y probada.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</si>
  <si>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</si>
  <si>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</si>
  <si>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</si>
  <si>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</si>
  <si>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</si>
  <si>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</si>
  <si>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</si>
  <si>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mt38vai045e</t>
  </si>
  <si>
    <t xml:space="preserve">Ud</t>
  </si>
  <si>
    <t xml:space="preserve">Caldera de pie, de condensación, para calefacción y A.C.S. acumulada, modelo VSC 206/4-5 90 ecoCOMPACT "VAILLANT", potencia útil de 4 a 20 kW (80/60°C), potencia de A.C.S. 24 kW, acumulador de A.C.S. de 90 l, caudal de A.C.S. 24,4 l/min para salto térmico de 30°C, dimensiones 1319x595x693 mm, con quemador modulante de gas natural, eficiencia energética clase A en calefacción, eficiencia energética clase A en A.C.S., perfil de consumo XL en A.C.S., con sistema electrónico con tecnología eBus y conexiones eléctricas ProE, sistema ADS de diagnóstico con pantalla retroiluminada, sistema Comfort Safe de funcionamiento de emergencia, bomba de circulación de alta eficiencia, vaso de expansión de 4 l para A.C.S. y vaso de expansión de 12 l para calefacción.</t>
  </si>
  <si>
    <t xml:space="preserve">mt38vai514a</t>
  </si>
  <si>
    <t xml:space="preserve">Ud</t>
  </si>
  <si>
    <t xml:space="preserve">Kit hidráulico, "VAILLANT", formado por llaves de corte, llaves de llenado y vaciado, grupo de seguridad y llave de gas no precintable.</t>
  </si>
  <si>
    <t xml:space="preserve">mt38vai517a</t>
  </si>
  <si>
    <t xml:space="preserve">Ud</t>
  </si>
  <si>
    <t xml:space="preserve">Ánodo electrónico para protección contra la corrosión, "VAILLANT".</t>
  </si>
  <si>
    <t xml:space="preserve">mt38vai510a</t>
  </si>
  <si>
    <t xml:space="preserve">Ud</t>
  </si>
  <si>
    <t xml:space="preserve">Sifón para conexión con la red de recogida de condensados y conexión para válvula de seguridad, "VAILLANT".</t>
  </si>
  <si>
    <t xml:space="preserve">mt38vai512a</t>
  </si>
  <si>
    <t xml:space="preserve">Ud</t>
  </si>
  <si>
    <t xml:space="preserve">Neutralizador de condensados, "VAILLANT", para colocar entre la caldera y el tubo de desagüe.</t>
  </si>
  <si>
    <t xml:space="preserve">mt38www012</t>
  </si>
  <si>
    <t xml:space="preserve">Ud</t>
  </si>
  <si>
    <t xml:space="preserve">Material auxiliar para instalaciones de calefacción y A.C.S.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</si>
  <si>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</si>
  <si>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</si>
  <si>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</si>
  <si>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</si>
  <si>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1ª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</si>
  <si>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</si>
  <si>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</si>
  <si>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</si>
  <si>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</si>
  <si>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</si>
  <si>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</si>
  <si>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</si>
  <si>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4.538,82€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</si>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</sst>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1.06" customWidth="1"/>
    <col min="5" max="5" width="13.26" customWidth="1"/>
    <col min="6" max="6" width="11.56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87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08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3950</v>
      </c>
      <c r="G10" s="12">
        <f ca="1">ROUND(INDIRECT(ADDRESS(ROW()+(0), COLUMN()+(-2), 1))*INDIRECT(ADDRESS(ROW()+(0), COLUMN()+(-1), 1)), 2)</f>
        <v>3950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275</v>
      </c>
      <c r="G11" s="12">
        <f ca="1">ROUND(INDIRECT(ADDRESS(ROW()+(0), COLUMN()+(-2), 1))*INDIRECT(ADDRESS(ROW()+(0), COLUMN()+(-1), 1)), 2)</f>
        <v>275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235</v>
      </c>
      <c r="G12" s="12">
        <f ca="1">ROUND(INDIRECT(ADDRESS(ROW()+(0), COLUMN()+(-2), 1))*INDIRECT(ADDRESS(ROW()+(0), COLUMN()+(-1), 1)), 2)</f>
        <v>235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1</v>
      </c>
      <c r="F13" s="12">
        <v>15</v>
      </c>
      <c r="G13" s="12">
        <f ca="1">ROUND(INDIRECT(ADDRESS(ROW()+(0), COLUMN()+(-2), 1))*INDIRECT(ADDRESS(ROW()+(0), COLUMN()+(-1), 1)), 2)</f>
        <v>15</v>
      </c>
    </row>
    <row r="14" spans="1:7" ht="24.00" thickBot="1" customHeight="1">
      <c r="A14" s="1" t="s">
        <v>24</v>
      </c>
      <c r="B14" s="1"/>
      <c r="C14" s="10" t="s">
        <v>25</v>
      </c>
      <c r="D14" s="1" t="s">
        <v>26</v>
      </c>
      <c r="E14" s="11">
        <v>1</v>
      </c>
      <c r="F14" s="12">
        <v>70</v>
      </c>
      <c r="G14" s="12">
        <f ca="1">ROUND(INDIRECT(ADDRESS(ROW()+(0), COLUMN()+(-2), 1))*INDIRECT(ADDRESS(ROW()+(0), COLUMN()+(-1), 1)), 2)</f>
        <v>70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3">
        <v>1</v>
      </c>
      <c r="F15" s="14">
        <v>2.1</v>
      </c>
      <c r="G15" s="14">
        <f ca="1">ROUND(INDIRECT(ADDRESS(ROW()+(0), COLUMN()+(-2), 1))*INDIRECT(ADDRESS(ROW()+(0), COLUMN()+(-1), 1)), 2)</f>
        <v>2.1</v>
      </c>
    </row>
    <row r="16" spans="1:7" ht="13.50" thickBot="1" customHeight="1">
      <c r="A16" s="15"/>
      <c r="B16" s="15"/>
      <c r="C16" s="15"/>
      <c r="D16" s="15"/>
      <c r="E16" s="9" t="s">
        <v>30</v>
      </c>
      <c r="F16" s="9"/>
      <c r="G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4547.1</v>
      </c>
    </row>
    <row r="17" spans="1:7" ht="13.50" thickBot="1" customHeight="1">
      <c r="A17" s="15">
        <v>2</v>
      </c>
      <c r="B17" s="15"/>
      <c r="C17" s="15"/>
      <c r="D17" s="18" t="s">
        <v>31</v>
      </c>
      <c r="E17" s="18"/>
      <c r="F17" s="15"/>
      <c r="G17" s="15"/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1">
        <v>3</v>
      </c>
      <c r="F18" s="12">
        <v>23.74</v>
      </c>
      <c r="G18" s="12">
        <f ca="1">ROUND(INDIRECT(ADDRESS(ROW()+(0), COLUMN()+(-2), 1))*INDIRECT(ADDRESS(ROW()+(0), COLUMN()+(-1), 1)), 2)</f>
        <v>71.22</v>
      </c>
    </row>
    <row r="19" spans="1:7" ht="13.50" thickBot="1" customHeight="1">
      <c r="A19" s="1" t="s">
        <v>35</v>
      </c>
      <c r="B19" s="1"/>
      <c r="C19" s="10" t="s">
        <v>36</v>
      </c>
      <c r="D19" s="1" t="s">
        <v>37</v>
      </c>
      <c r="E19" s="13">
        <v>3</v>
      </c>
      <c r="F19" s="14">
        <v>21.9</v>
      </c>
      <c r="G19" s="14">
        <f ca="1">ROUND(INDIRECT(ADDRESS(ROW()+(0), COLUMN()+(-2), 1))*INDIRECT(ADDRESS(ROW()+(0), COLUMN()+(-1), 1)), 2)</f>
        <v>65.7</v>
      </c>
    </row>
    <row r="20" spans="1:7" ht="13.50" thickBot="1" customHeight="1">
      <c r="A20" s="15"/>
      <c r="B20" s="15"/>
      <c r="C20" s="15"/>
      <c r="D20" s="15"/>
      <c r="E20" s="9" t="s">
        <v>38</v>
      </c>
      <c r="F20" s="9"/>
      <c r="G20" s="17">
        <f ca="1">ROUND(SUM(INDIRECT(ADDRESS(ROW()+(-1), COLUMN()+(0), 1)),INDIRECT(ADDRESS(ROW()+(-2), COLUMN()+(0), 1))), 2)</f>
        <v>136.92</v>
      </c>
    </row>
    <row r="21" spans="1:7" ht="13.50" thickBot="1" customHeight="1">
      <c r="A21" s="15">
        <v>3</v>
      </c>
      <c r="B21" s="15"/>
      <c r="C21" s="15"/>
      <c r="D21" s="18" t="s">
        <v>39</v>
      </c>
      <c r="E21" s="18"/>
      <c r="F21" s="15"/>
      <c r="G21" s="15"/>
    </row>
    <row r="22" spans="1:7" ht="13.50" thickBot="1" customHeight="1">
      <c r="A22" s="19"/>
      <c r="B22" s="19"/>
      <c r="C22" s="20" t="s">
        <v>40</v>
      </c>
      <c r="D22" s="19" t="s">
        <v>41</v>
      </c>
      <c r="E22" s="13">
        <v>2</v>
      </c>
      <c r="F22" s="14">
        <f ca="1">ROUND(SUM(INDIRECT(ADDRESS(ROW()+(-2), COLUMN()+(1), 1)),INDIRECT(ADDRESS(ROW()+(-6), COLUMN()+(1), 1))), 2)</f>
        <v>4684.02</v>
      </c>
      <c r="G22" s="14">
        <f ca="1">ROUND(INDIRECT(ADDRESS(ROW()+(0), COLUMN()+(-2), 1))*INDIRECT(ADDRESS(ROW()+(0), COLUMN()+(-1), 1))/100, 2)</f>
        <v>93.68</v>
      </c>
    </row>
    <row r="23" spans="1:7" ht="13.50" thickBot="1" customHeight="1">
      <c r="A23" s="21" t="s">
        <v>42</v>
      </c>
      <c r="B23" s="21"/>
      <c r="C23" s="22"/>
      <c r="D23" s="23"/>
      <c r="E23" s="24" t="s">
        <v>43</v>
      </c>
      <c r="F23" s="25"/>
      <c r="G23" s="26">
        <f ca="1">ROUND(SUM(INDIRECT(ADDRESS(ROW()+(-1), COLUMN()+(0), 1)),INDIRECT(ADDRESS(ROW()+(-3), COLUMN()+(0), 1)),INDIRECT(ADDRESS(ROW()+(-7), COLUMN()+(0), 1))), 2)</f>
        <v>4777.7</v>
      </c>
    </row>
  </sheetData>
  <mergeCells count="25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E16:F16"/>
    <mergeCell ref="A17:B17"/>
    <mergeCell ref="D17:E17"/>
    <mergeCell ref="A18:B18"/>
    <mergeCell ref="A19:B19"/>
    <mergeCell ref="A20:B20"/>
    <mergeCell ref="E20:F20"/>
    <mergeCell ref="A21:B21"/>
    <mergeCell ref="D21:E21"/>
    <mergeCell ref="A22:B22"/>
    <mergeCell ref="A23:D23"/>
    <mergeCell ref="E23:F23"/>
  </mergeCells>
  <pageMargins left="0.147638" right="0.147638" top="0.206693" bottom="0.206693" header="0.0" footer="0.0"/>
  <pageSetup paperSize="9" orientation="portrait"/>
  <rowBreaks count="0" manualBreakCount="0">
    </rowBreaks>
</worksheet>
</file>